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32" windowWidth="2202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D14" i="1"/>
  <c r="M12" i="1"/>
  <c r="M11" i="1"/>
  <c r="E11" i="1"/>
  <c r="F11" i="1"/>
  <c r="G11" i="1"/>
  <c r="H11" i="1"/>
  <c r="I11" i="1"/>
  <c r="J11" i="1"/>
  <c r="K11" i="1"/>
  <c r="L11" i="1"/>
  <c r="D11" i="1"/>
  <c r="H8" i="1"/>
  <c r="I8" i="1" s="1"/>
  <c r="J8" i="1" s="1"/>
  <c r="K8" i="1" s="1"/>
  <c r="L8" i="1" s="1"/>
  <c r="F8" i="1"/>
  <c r="G8" i="1" s="1"/>
  <c r="E8" i="1"/>
</calcChain>
</file>

<file path=xl/sharedStrings.xml><?xml version="1.0" encoding="utf-8"?>
<sst xmlns="http://schemas.openxmlformats.org/spreadsheetml/2006/main" count="9" uniqueCount="9">
  <si>
    <t>Alpha Natural</t>
  </si>
  <si>
    <t>Total Revenues</t>
  </si>
  <si>
    <t>Total Costs</t>
  </si>
  <si>
    <t>Income from Ops</t>
  </si>
  <si>
    <t>Net Income</t>
  </si>
  <si>
    <t>NET</t>
  </si>
  <si>
    <t>$six billion MC</t>
  </si>
  <si>
    <t>Multiple</t>
  </si>
  <si>
    <t>in $100000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</si>
</sst>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9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5" xfId="0" applyBorder="1"/>
    <xf numFmtId="3" fontId="0" fillId="0" borderId="5" xfId="0" applyNumberFormat="1" applyBorder="1"/>
    <xf numFmtId="3" fontId="0" fillId="0" borderId="6" xfId="0" applyNumberFormat="1" applyBorder="1"/>
    <xf numFmtId="169" fontId="0" fillId="0" borderId="0" xfId="0" applyNumberFormat="1"/>
    <xf numFmtId="169" fontId="2" fillId="0" borderId="0" xfId="0" applyNumberFormat="1" applyFont="1"/>
    <xf numFmtId="0" fontId="3" fillId="0" borderId="1" xfId="0" applyFont="1" applyBorder="1"/>
    <xf numFmtId="1" fontId="3" fillId="0" borderId="2" xfId="0" applyNumberFormat="1" applyFont="1" applyBorder="1"/>
    <xf numFmtId="6" fontId="0" fillId="0" borderId="4" xfId="0" applyNumberFormat="1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M14"/>
  <sheetViews>
    <sheetView tabSelected="1" workbookViewId="0">
      <selection activeCell="C7" sqref="C7:M14"/>
    </sheetView>
  </sheetViews>
  <sheetFormatPr defaultRowHeight="14.4" x14ac:dyDescent="0.3"/>
  <cols>
    <col min="3" max="3" width="15.33203125" customWidth="1"/>
    <col min="4" max="9" width="9" bestFit="1" customWidth="1"/>
    <col min="10" max="11" width="9.6640625" bestFit="1" customWidth="1"/>
    <col min="12" max="12" width="9" bestFit="1" customWidth="1"/>
  </cols>
  <sheetData>
    <row r="6" spans="3:13" ht="15" thickBot="1" x14ac:dyDescent="0.35"/>
    <row r="7" spans="3:13" ht="15" thickBot="1" x14ac:dyDescent="0.35">
      <c r="C7" s="11" t="s">
        <v>8</v>
      </c>
    </row>
    <row r="8" spans="3:13" ht="15" thickBot="1" x14ac:dyDescent="0.35">
      <c r="C8" s="4" t="s">
        <v>0</v>
      </c>
      <c r="D8" s="2">
        <v>2006</v>
      </c>
      <c r="E8" s="2">
        <f>D8+1</f>
        <v>2007</v>
      </c>
      <c r="F8" s="2">
        <f t="shared" ref="F8:L8" si="0">E8+1</f>
        <v>2008</v>
      </c>
      <c r="G8" s="2">
        <f t="shared" si="0"/>
        <v>2009</v>
      </c>
      <c r="H8" s="2">
        <f t="shared" si="0"/>
        <v>2010</v>
      </c>
      <c r="I8" s="2">
        <f t="shared" si="0"/>
        <v>2011</v>
      </c>
      <c r="J8" s="2">
        <f t="shared" si="0"/>
        <v>2012</v>
      </c>
      <c r="K8" s="2">
        <f t="shared" si="0"/>
        <v>2013</v>
      </c>
      <c r="L8" s="2">
        <f t="shared" si="0"/>
        <v>2014</v>
      </c>
      <c r="M8" s="3" t="s">
        <v>5</v>
      </c>
    </row>
    <row r="9" spans="3:13" x14ac:dyDescent="0.3">
      <c r="C9" s="4" t="s">
        <v>1</v>
      </c>
      <c r="D9" s="7">
        <v>1834</v>
      </c>
      <c r="E9" s="7">
        <v>1806</v>
      </c>
      <c r="F9" s="7">
        <v>2469</v>
      </c>
      <c r="G9" s="7">
        <v>2496</v>
      </c>
      <c r="H9" s="7">
        <v>3917</v>
      </c>
      <c r="I9" s="7">
        <v>7108</v>
      </c>
      <c r="J9" s="7">
        <v>6975</v>
      </c>
      <c r="K9" s="7">
        <v>4954</v>
      </c>
      <c r="L9" s="7">
        <v>4287</v>
      </c>
      <c r="M9" s="4"/>
    </row>
    <row r="10" spans="3:13" x14ac:dyDescent="0.3">
      <c r="C10" s="4" t="s">
        <v>2</v>
      </c>
      <c r="D10" s="8">
        <v>1685</v>
      </c>
      <c r="E10" s="8">
        <v>1725</v>
      </c>
      <c r="F10" s="8">
        <v>2223</v>
      </c>
      <c r="G10" s="8">
        <v>2378</v>
      </c>
      <c r="H10" s="8">
        <v>3743</v>
      </c>
      <c r="I10" s="8">
        <v>7727</v>
      </c>
      <c r="J10" s="8">
        <v>9771</v>
      </c>
      <c r="K10" s="8">
        <v>6023</v>
      </c>
      <c r="L10" s="8">
        <v>5204</v>
      </c>
      <c r="M10" s="4"/>
    </row>
    <row r="11" spans="3:13" x14ac:dyDescent="0.3">
      <c r="C11" s="4" t="s">
        <v>3</v>
      </c>
      <c r="D11" s="7">
        <f>D9-D10</f>
        <v>149</v>
      </c>
      <c r="E11" s="7">
        <f t="shared" ref="E11:L11" si="1">E9-E10</f>
        <v>81</v>
      </c>
      <c r="F11" s="7">
        <f t="shared" si="1"/>
        <v>246</v>
      </c>
      <c r="G11" s="7">
        <f t="shared" si="1"/>
        <v>118</v>
      </c>
      <c r="H11" s="7">
        <f t="shared" si="1"/>
        <v>174</v>
      </c>
      <c r="I11" s="7">
        <f t="shared" si="1"/>
        <v>-619</v>
      </c>
      <c r="J11" s="7">
        <f t="shared" si="1"/>
        <v>-2796</v>
      </c>
      <c r="K11" s="7">
        <f t="shared" si="1"/>
        <v>-1069</v>
      </c>
      <c r="L11" s="7">
        <f t="shared" si="1"/>
        <v>-917</v>
      </c>
      <c r="M11" s="5">
        <f>SUM(D11:L11)</f>
        <v>-4633</v>
      </c>
    </row>
    <row r="12" spans="3:13" ht="15" thickBot="1" x14ac:dyDescent="0.35">
      <c r="C12" s="4" t="s">
        <v>4</v>
      </c>
      <c r="D12" s="7">
        <v>131</v>
      </c>
      <c r="E12" s="7">
        <v>33</v>
      </c>
      <c r="F12" s="7">
        <v>199</v>
      </c>
      <c r="G12" s="7">
        <v>67</v>
      </c>
      <c r="H12" s="7">
        <v>97</v>
      </c>
      <c r="I12" s="7">
        <v>-731</v>
      </c>
      <c r="J12" s="7">
        <v>-2437</v>
      </c>
      <c r="K12" s="7">
        <v>-1330</v>
      </c>
      <c r="L12" s="7">
        <v>-930</v>
      </c>
      <c r="M12" s="6">
        <f>SUM(D12:L12)</f>
        <v>-4901</v>
      </c>
    </row>
    <row r="13" spans="3:13" ht="15" thickBot="1" x14ac:dyDescent="0.35">
      <c r="C13" s="12" t="s">
        <v>6</v>
      </c>
    </row>
    <row r="14" spans="3:13" ht="15" thickBot="1" x14ac:dyDescent="0.35">
      <c r="C14" s="9" t="s">
        <v>7</v>
      </c>
      <c r="D14" s="10">
        <f>6000/D12</f>
        <v>45.801526717557252</v>
      </c>
      <c r="E14" s="10">
        <f t="shared" ref="E14:L14" si="2">6000/E12</f>
        <v>181.81818181818181</v>
      </c>
      <c r="F14" s="10">
        <f t="shared" si="2"/>
        <v>30.150753768844222</v>
      </c>
      <c r="G14" s="10">
        <f t="shared" si="2"/>
        <v>89.552238805970148</v>
      </c>
      <c r="H14" s="10">
        <f t="shared" si="2"/>
        <v>61.855670103092784</v>
      </c>
      <c r="I14" s="10">
        <f t="shared" si="2"/>
        <v>-8.207934336525307</v>
      </c>
      <c r="J14" s="10">
        <f t="shared" si="2"/>
        <v>-2.4620434961017645</v>
      </c>
      <c r="K14" s="10">
        <f t="shared" si="2"/>
        <v>-4.511278195488722</v>
      </c>
      <c r="L14" s="10">
        <f t="shared" si="2"/>
        <v>-6.4516129032258061</v>
      </c>
      <c r="M14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2015-08-05T13:32:10Z</dcterms:created>
  <dcterms:modified xsi:type="dcterms:W3CDTF">2015-08-05T13:51:54Z</dcterms:modified>
</cp:coreProperties>
</file>