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3"/>
  <workbookPr defaultThemeVersion="166925"/>
  <xr:revisionPtr revIDLastSave="0" documentId="8_{384FF7B1-E999-40C2-B3DC-F685589087E2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H12" i="1" s="1"/>
  <c r="N15" i="1"/>
  <c r="G12" i="1" s="1"/>
  <c r="M12" i="1"/>
  <c r="M11" i="1"/>
  <c r="E14" i="1"/>
  <c r="E13" i="1"/>
  <c r="E12" i="1"/>
  <c r="E23" i="1"/>
  <c r="E22" i="1"/>
  <c r="E21" i="1"/>
  <c r="E20" i="1"/>
  <c r="E19" i="1"/>
  <c r="E18" i="1"/>
  <c r="E17" i="1"/>
  <c r="E10" i="1"/>
  <c r="E9" i="1"/>
  <c r="E8" i="1"/>
  <c r="E7" i="1"/>
  <c r="E6" i="1"/>
  <c r="E5" i="1"/>
  <c r="H5" i="1" s="1"/>
  <c r="E4" i="1"/>
  <c r="H4" i="1" s="1"/>
  <c r="G6" i="1" l="1"/>
  <c r="H6" i="1"/>
  <c r="G7" i="1"/>
  <c r="H7" i="1"/>
  <c r="G8" i="1"/>
  <c r="H8" i="1"/>
  <c r="G9" i="1"/>
  <c r="H9" i="1"/>
  <c r="G10" i="1"/>
  <c r="H10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E27" i="1"/>
  <c r="G4" i="1"/>
  <c r="G27" i="1" s="1"/>
  <c r="G31" i="1" s="1"/>
  <c r="H27" i="1" l="1"/>
  <c r="H31" i="1" s="1"/>
</calcChain>
</file>

<file path=xl/sharedStrings.xml><?xml version="1.0" encoding="utf-8"?>
<sst xmlns="http://schemas.openxmlformats.org/spreadsheetml/2006/main" count="59" uniqueCount="52">
  <si>
    <t>Per 10-Q</t>
  </si>
  <si>
    <t>CONDENSED CONSOLIDATED BALANCE SHEETS (Unaudited) - USD ($) $ in Thousands</t>
  </si>
  <si>
    <t>Mar. 31, 2020</t>
  </si>
  <si>
    <t>Dec. 31, 2019</t>
  </si>
  <si>
    <t>Mar. 31, 2020 Trial Balance</t>
  </si>
  <si>
    <t>Adj</t>
  </si>
  <si>
    <t>Est Value Low</t>
  </si>
  <si>
    <t>Est Value High</t>
  </si>
  <si>
    <t>Current assets:</t>
  </si>
  <si>
    <t>Cash and cash equivalents</t>
  </si>
  <si>
    <t>Restricted cash</t>
  </si>
  <si>
    <t>Trade and other receivables, less allowance for credit losses of $579 as of March 31, 2020 and less allowance for doubtful accounts of $70 as of December 31, 2019.</t>
  </si>
  <si>
    <t>Due from affiliate</t>
  </si>
  <si>
    <t>(A)</t>
  </si>
  <si>
    <t>Marine operating supplies</t>
  </si>
  <si>
    <t>Guess</t>
  </si>
  <si>
    <t>Assets held for sale</t>
  </si>
  <si>
    <t>Prepaid expenses and other current assets</t>
  </si>
  <si>
    <t>TDW</t>
  </si>
  <si>
    <t>Horbeck</t>
  </si>
  <si>
    <t xml:space="preserve"> -   </t>
  </si>
  <si>
    <t>Revs for 9 mo ending 9/30/19</t>
  </si>
  <si>
    <t>Net properties and equipment</t>
  </si>
  <si>
    <t>(C)</t>
  </si>
  <si>
    <t>Based on # ships</t>
  </si>
  <si>
    <t>Net deferred drydocking and survey costs</t>
  </si>
  <si>
    <t>Assume TDW is 225% of Hornbeck liquidation analysis</t>
  </si>
  <si>
    <t>Other assets</t>
  </si>
  <si>
    <t>Total assets</t>
  </si>
  <si>
    <t>Low Vessel Value</t>
  </si>
  <si>
    <t>Current liabilities:</t>
  </si>
  <si>
    <t>High Vessel Value</t>
  </si>
  <si>
    <t>Accounts payable</t>
  </si>
  <si>
    <t>Accrued costs and expenses</t>
  </si>
  <si>
    <t>Due to affiliates</t>
  </si>
  <si>
    <t>(B)</t>
  </si>
  <si>
    <t>Approach to Value</t>
  </si>
  <si>
    <t>Current portion of long-term debt</t>
  </si>
  <si>
    <t>Discounted West African Receivables by 75%</t>
  </si>
  <si>
    <t>Other current liabilities</t>
  </si>
  <si>
    <t>Discounted West African Payables by 50%</t>
  </si>
  <si>
    <t>Long-term debt</t>
  </si>
  <si>
    <t>Vessel Value based on Hornbeck bankruptcy liquidation analysis</t>
  </si>
  <si>
    <t>Other liabilities</t>
  </si>
  <si>
    <t>(D)</t>
  </si>
  <si>
    <t>Assumed $10M Contingency/Cash Burn</t>
  </si>
  <si>
    <t>Contingency/Cash Burn</t>
  </si>
  <si>
    <t xml:space="preserve"> </t>
  </si>
  <si>
    <t>Total equity</t>
  </si>
  <si>
    <t>Total liabilities and equity</t>
  </si>
  <si>
    <t>Shares/Options</t>
  </si>
  <si>
    <t>Indicated Share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</si>
</sst>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6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right" indent="1"/>
    </xf>
    <xf numFmtId="0" fontId="0" fillId="0" borderId="0" xfId="0" quotePrefix="1" applyAlignment="1">
      <alignment horizontal="right" indent="1"/>
    </xf>
    <xf numFmtId="3" fontId="1" fillId="0" borderId="0" xfId="0" applyNumberFormat="1" applyFont="1"/>
    <xf numFmtId="6" fontId="1" fillId="0" borderId="0" xfId="0" applyNumberFormat="1" applyFont="1"/>
    <xf numFmtId="0" fontId="1" fillId="0" borderId="0" xfId="0" applyFont="1" applyAlignment="1">
      <alignment horizontal="right" indent="1"/>
    </xf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pane ySplit="2" topLeftCell="A3" activePane="bottomLeft" state="frozen"/>
      <selection pane="bottomLeft" activeCell="N12" sqref="N12"/>
    </sheetView>
  </sheetViews>
  <sheetFormatPr defaultRowHeight="15"/>
  <cols>
    <col min="1" max="1" width="71.5703125" customWidth="1"/>
    <col min="2" max="3" width="15.5703125" customWidth="1"/>
    <col min="5" max="5" width="13.140625" customWidth="1"/>
    <col min="7" max="7" width="13.140625" customWidth="1"/>
    <col min="8" max="8" width="10.42578125" customWidth="1"/>
    <col min="10" max="10" width="9.140625" style="13"/>
    <col min="11" max="11" width="15.5703125" customWidth="1"/>
    <col min="12" max="12" width="11.140625" customWidth="1"/>
  </cols>
  <sheetData>
    <row r="1" spans="1:14">
      <c r="B1" s="19" t="s">
        <v>0</v>
      </c>
      <c r="C1" s="19"/>
    </row>
    <row r="2" spans="1:14" ht="30">
      <c r="A2" s="4" t="s">
        <v>1</v>
      </c>
      <c r="B2" t="s">
        <v>2</v>
      </c>
      <c r="C2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spans="1:14">
      <c r="A3" t="s">
        <v>8</v>
      </c>
    </row>
    <row r="4" spans="1:14">
      <c r="A4" t="s">
        <v>9</v>
      </c>
      <c r="B4" s="1">
        <v>187802</v>
      </c>
      <c r="C4" s="1">
        <v>218290</v>
      </c>
      <c r="E4" s="1">
        <f>B4</f>
        <v>187802</v>
      </c>
      <c r="F4" s="2">
        <v>1</v>
      </c>
      <c r="G4" s="1">
        <f>E4*F4</f>
        <v>187802</v>
      </c>
      <c r="H4" s="1">
        <f>E4*F4</f>
        <v>187802</v>
      </c>
    </row>
    <row r="5" spans="1:14">
      <c r="A5" t="s">
        <v>10</v>
      </c>
      <c r="B5" s="3">
        <v>12461</v>
      </c>
      <c r="C5" s="3">
        <v>5755</v>
      </c>
      <c r="E5" s="1">
        <f t="shared" ref="E5:E14" si="0">B5</f>
        <v>12461</v>
      </c>
      <c r="F5" s="2">
        <v>1</v>
      </c>
      <c r="G5" s="1">
        <v>12461</v>
      </c>
      <c r="H5" s="1">
        <f t="shared" ref="H5:H10" si="1">E5*F5</f>
        <v>12461</v>
      </c>
    </row>
    <row r="6" spans="1:14" ht="45">
      <c r="A6" s="4" t="s">
        <v>11</v>
      </c>
      <c r="B6" s="3">
        <v>119455</v>
      </c>
      <c r="C6" s="3">
        <v>110180</v>
      </c>
      <c r="E6" s="1">
        <f t="shared" si="0"/>
        <v>119455</v>
      </c>
      <c r="F6" s="2">
        <v>1</v>
      </c>
      <c r="G6" s="1">
        <f>E6*F6</f>
        <v>119455</v>
      </c>
      <c r="H6" s="1">
        <f t="shared" si="1"/>
        <v>119455</v>
      </c>
    </row>
    <row r="7" spans="1:14">
      <c r="A7" t="s">
        <v>12</v>
      </c>
      <c r="B7" s="3">
        <v>128204</v>
      </c>
      <c r="C7" s="3">
        <v>125972</v>
      </c>
      <c r="E7" s="1">
        <f t="shared" si="0"/>
        <v>128204</v>
      </c>
      <c r="F7" s="2">
        <v>0.25</v>
      </c>
      <c r="G7" s="1">
        <f t="shared" ref="G7:G10" si="2">E7*F7</f>
        <v>32051</v>
      </c>
      <c r="H7" s="1">
        <f t="shared" si="1"/>
        <v>32051</v>
      </c>
      <c r="I7" s="12" t="s">
        <v>13</v>
      </c>
    </row>
    <row r="8" spans="1:14">
      <c r="A8" t="s">
        <v>14</v>
      </c>
      <c r="B8" s="3">
        <v>21944</v>
      </c>
      <c r="C8" s="3">
        <v>21856</v>
      </c>
      <c r="E8" s="1">
        <f t="shared" si="0"/>
        <v>21944</v>
      </c>
      <c r="F8" s="2">
        <v>0.5</v>
      </c>
      <c r="G8" s="1">
        <f t="shared" si="2"/>
        <v>10972</v>
      </c>
      <c r="H8" s="1">
        <f t="shared" si="1"/>
        <v>10972</v>
      </c>
      <c r="I8" t="s">
        <v>15</v>
      </c>
    </row>
    <row r="9" spans="1:14">
      <c r="A9" t="s">
        <v>16</v>
      </c>
      <c r="B9" s="3">
        <v>26142</v>
      </c>
      <c r="C9" s="3">
        <v>39287</v>
      </c>
      <c r="E9" s="1">
        <f t="shared" si="0"/>
        <v>26142</v>
      </c>
      <c r="F9" s="2">
        <v>0.7</v>
      </c>
      <c r="G9" s="1">
        <f t="shared" si="2"/>
        <v>18299.399999999998</v>
      </c>
      <c r="H9" s="1">
        <f t="shared" si="1"/>
        <v>18299.399999999998</v>
      </c>
      <c r="I9" t="s">
        <v>15</v>
      </c>
    </row>
    <row r="10" spans="1:14">
      <c r="A10" t="s">
        <v>17</v>
      </c>
      <c r="B10" s="3">
        <v>22185</v>
      </c>
      <c r="C10" s="3">
        <v>15956</v>
      </c>
      <c r="E10" s="1">
        <f t="shared" si="0"/>
        <v>22185</v>
      </c>
      <c r="F10" s="2">
        <v>1</v>
      </c>
      <c r="G10" s="1">
        <f t="shared" si="2"/>
        <v>22185</v>
      </c>
      <c r="H10" s="1">
        <f t="shared" si="1"/>
        <v>22185</v>
      </c>
      <c r="K10" s="6" t="s">
        <v>18</v>
      </c>
      <c r="L10" s="6" t="s">
        <v>19</v>
      </c>
    </row>
    <row r="11" spans="1:14">
      <c r="B11" s="3"/>
      <c r="C11" s="3"/>
      <c r="G11" t="s">
        <v>20</v>
      </c>
      <c r="K11" s="8">
        <v>367772</v>
      </c>
      <c r="L11" s="8">
        <v>163711</v>
      </c>
      <c r="M11" s="9">
        <f>ROUND(K11/L11,2)</f>
        <v>2.25</v>
      </c>
      <c r="N11" t="s">
        <v>21</v>
      </c>
    </row>
    <row r="12" spans="1:14">
      <c r="A12" t="s">
        <v>22</v>
      </c>
      <c r="B12" s="3">
        <v>922979</v>
      </c>
      <c r="C12" s="3">
        <v>938961</v>
      </c>
      <c r="E12" s="1">
        <f t="shared" si="0"/>
        <v>922979</v>
      </c>
      <c r="F12" s="2"/>
      <c r="G12" s="8">
        <f>N15</f>
        <v>362250</v>
      </c>
      <c r="H12" s="8">
        <f>N16</f>
        <v>537750</v>
      </c>
      <c r="I12" s="12" t="s">
        <v>23</v>
      </c>
      <c r="K12">
        <v>170</v>
      </c>
      <c r="L12">
        <v>74</v>
      </c>
      <c r="M12" s="9">
        <f>ROUND(K12/L12,2)</f>
        <v>2.2999999999999998</v>
      </c>
      <c r="N12" t="s">
        <v>24</v>
      </c>
    </row>
    <row r="13" spans="1:14">
      <c r="A13" t="s">
        <v>25</v>
      </c>
      <c r="B13" s="3">
        <v>81981</v>
      </c>
      <c r="C13" s="3">
        <v>66936</v>
      </c>
      <c r="E13" s="1">
        <f t="shared" si="0"/>
        <v>81981</v>
      </c>
      <c r="F13" s="2"/>
      <c r="G13" s="1"/>
      <c r="K13" t="s">
        <v>26</v>
      </c>
    </row>
    <row r="14" spans="1:14">
      <c r="A14" t="s">
        <v>27</v>
      </c>
      <c r="B14" s="3">
        <v>29971</v>
      </c>
      <c r="C14" s="3">
        <v>36335</v>
      </c>
      <c r="E14" s="1">
        <f t="shared" si="0"/>
        <v>29971</v>
      </c>
      <c r="F14" s="2"/>
      <c r="G14" s="1"/>
    </row>
    <row r="15" spans="1:14">
      <c r="A15" t="s">
        <v>28</v>
      </c>
      <c r="B15" s="3">
        <v>1553124</v>
      </c>
      <c r="C15" s="3">
        <v>1579528</v>
      </c>
      <c r="K15" t="s">
        <v>29</v>
      </c>
      <c r="L15" s="8">
        <v>161000</v>
      </c>
      <c r="M15" s="2">
        <v>2.25</v>
      </c>
      <c r="N15" s="18">
        <f>L15*M15</f>
        <v>362250</v>
      </c>
    </row>
    <row r="16" spans="1:14">
      <c r="A16" t="s">
        <v>30</v>
      </c>
      <c r="G16" t="s">
        <v>20</v>
      </c>
      <c r="K16" t="s">
        <v>31</v>
      </c>
      <c r="L16" s="8">
        <v>239000</v>
      </c>
      <c r="M16" s="2">
        <v>2.25</v>
      </c>
      <c r="N16" s="18">
        <f>L16*M16</f>
        <v>537750</v>
      </c>
    </row>
    <row r="17" spans="1:11">
      <c r="A17" t="s">
        <v>32</v>
      </c>
      <c r="B17" s="3">
        <v>30711</v>
      </c>
      <c r="C17" s="3">
        <v>27501</v>
      </c>
      <c r="E17" s="1">
        <f>-B17</f>
        <v>-30711</v>
      </c>
      <c r="F17" s="2">
        <v>1</v>
      </c>
      <c r="G17" s="1">
        <f t="shared" ref="G17:G21" si="3">E17*F17</f>
        <v>-30711</v>
      </c>
      <c r="H17" s="1">
        <f t="shared" ref="H17:H23" si="4">E17*F17</f>
        <v>-30711</v>
      </c>
    </row>
    <row r="18" spans="1:11">
      <c r="A18" t="s">
        <v>33</v>
      </c>
      <c r="B18" s="3">
        <v>72854</v>
      </c>
      <c r="C18" s="3">
        <v>74000</v>
      </c>
      <c r="E18" s="1">
        <f t="shared" ref="E18:E23" si="5">-B18</f>
        <v>-72854</v>
      </c>
      <c r="F18" s="2">
        <v>1</v>
      </c>
      <c r="G18" s="1">
        <f t="shared" si="3"/>
        <v>-72854</v>
      </c>
      <c r="H18" s="1">
        <f t="shared" si="4"/>
        <v>-72854</v>
      </c>
    </row>
    <row r="19" spans="1:11">
      <c r="A19" t="s">
        <v>34</v>
      </c>
      <c r="B19" s="3">
        <v>50013</v>
      </c>
      <c r="C19" s="3">
        <v>50186</v>
      </c>
      <c r="E19" s="1">
        <f t="shared" si="5"/>
        <v>-50013</v>
      </c>
      <c r="F19" s="2">
        <v>0.5</v>
      </c>
      <c r="G19" s="1">
        <f t="shared" si="3"/>
        <v>-25006.5</v>
      </c>
      <c r="H19" s="1">
        <f t="shared" si="4"/>
        <v>-25006.5</v>
      </c>
      <c r="I19" s="12" t="s">
        <v>35</v>
      </c>
      <c r="K19" s="11" t="s">
        <v>36</v>
      </c>
    </row>
    <row r="20" spans="1:11">
      <c r="A20" t="s">
        <v>37</v>
      </c>
      <c r="B20" s="3">
        <v>9104</v>
      </c>
      <c r="C20" s="3">
        <v>9890</v>
      </c>
      <c r="E20" s="1">
        <f t="shared" si="5"/>
        <v>-9104</v>
      </c>
      <c r="F20" s="2">
        <v>1</v>
      </c>
      <c r="G20" s="1">
        <f t="shared" si="3"/>
        <v>-9104</v>
      </c>
      <c r="H20" s="1">
        <f t="shared" si="4"/>
        <v>-9104</v>
      </c>
      <c r="J20" s="14" t="s">
        <v>13</v>
      </c>
      <c r="K20" t="s">
        <v>38</v>
      </c>
    </row>
    <row r="21" spans="1:11">
      <c r="A21" t="s">
        <v>39</v>
      </c>
      <c r="B21" s="3">
        <v>26953</v>
      </c>
      <c r="C21" s="3">
        <v>24100</v>
      </c>
      <c r="E21" s="1">
        <f t="shared" si="5"/>
        <v>-26953</v>
      </c>
      <c r="F21" s="2">
        <v>1</v>
      </c>
      <c r="G21" s="1">
        <f t="shared" si="3"/>
        <v>-26953</v>
      </c>
      <c r="H21" s="1">
        <f t="shared" si="4"/>
        <v>-26953</v>
      </c>
      <c r="J21" s="14" t="s">
        <v>35</v>
      </c>
      <c r="K21" t="s">
        <v>40</v>
      </c>
    </row>
    <row r="22" spans="1:11">
      <c r="A22" t="s">
        <v>41</v>
      </c>
      <c r="B22" s="3">
        <v>273015</v>
      </c>
      <c r="C22" s="3">
        <v>279044</v>
      </c>
      <c r="E22" s="1">
        <f t="shared" si="5"/>
        <v>-273015</v>
      </c>
      <c r="F22" s="2">
        <v>1</v>
      </c>
      <c r="G22" s="1">
        <f t="shared" ref="G22:G23" si="6">E22*F22</f>
        <v>-273015</v>
      </c>
      <c r="H22" s="1">
        <f t="shared" si="4"/>
        <v>-273015</v>
      </c>
      <c r="J22" s="14" t="s">
        <v>23</v>
      </c>
      <c r="K22" t="s">
        <v>42</v>
      </c>
    </row>
    <row r="23" spans="1:11">
      <c r="A23" t="s">
        <v>43</v>
      </c>
      <c r="B23" s="3">
        <v>91578</v>
      </c>
      <c r="C23" s="3">
        <v>98397</v>
      </c>
      <c r="E23" s="1">
        <f t="shared" si="5"/>
        <v>-91578</v>
      </c>
      <c r="F23" s="2">
        <v>1</v>
      </c>
      <c r="G23" s="1">
        <f t="shared" si="6"/>
        <v>-91578</v>
      </c>
      <c r="H23" s="1">
        <f t="shared" si="4"/>
        <v>-91578</v>
      </c>
      <c r="J23" s="14" t="s">
        <v>44</v>
      </c>
      <c r="K23" t="s">
        <v>45</v>
      </c>
    </row>
    <row r="24" spans="1:11">
      <c r="B24" s="3"/>
      <c r="C24" s="3"/>
      <c r="E24" s="1"/>
      <c r="F24" s="2"/>
      <c r="G24" s="1"/>
      <c r="H24" s="1"/>
    </row>
    <row r="25" spans="1:11">
      <c r="A25" t="s">
        <v>46</v>
      </c>
      <c r="B25" s="3"/>
      <c r="C25" s="3"/>
      <c r="E25" s="1"/>
      <c r="F25" s="2"/>
      <c r="G25" s="1">
        <v>-10000</v>
      </c>
      <c r="H25" s="1">
        <v>-10000</v>
      </c>
      <c r="I25" s="12" t="s">
        <v>44</v>
      </c>
    </row>
    <row r="26" spans="1:11">
      <c r="B26" t="s">
        <v>47</v>
      </c>
      <c r="C26" t="s">
        <v>47</v>
      </c>
    </row>
    <row r="27" spans="1:11" s="11" customFormat="1">
      <c r="A27" s="11" t="s">
        <v>48</v>
      </c>
      <c r="B27" s="15">
        <v>998896</v>
      </c>
      <c r="C27" s="15">
        <v>1016410</v>
      </c>
      <c r="E27" s="16">
        <f>SUM(E4:E26)</f>
        <v>998896</v>
      </c>
      <c r="G27" s="16">
        <f>SUM(G3:G26)</f>
        <v>226253.90000000002</v>
      </c>
      <c r="H27" s="16">
        <f>SUM(H3:H26)</f>
        <v>401753.9</v>
      </c>
      <c r="J27" s="17"/>
    </row>
    <row r="28" spans="1:11">
      <c r="A28" t="s">
        <v>49</v>
      </c>
      <c r="B28" s="1">
        <v>1553124</v>
      </c>
      <c r="C28" s="1">
        <v>1579528</v>
      </c>
    </row>
    <row r="29" spans="1:11">
      <c r="F29" s="10" t="s">
        <v>50</v>
      </c>
      <c r="G29" s="8">
        <v>42400</v>
      </c>
      <c r="H29" s="8">
        <v>42400</v>
      </c>
    </row>
    <row r="31" spans="1:11">
      <c r="F31" s="10" t="s">
        <v>51</v>
      </c>
      <c r="G31" s="7">
        <f>G27/G29</f>
        <v>5.3361768867924537</v>
      </c>
      <c r="H31" s="7">
        <f>H27/H29</f>
        <v>9.4753278301886805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2020-05-14T22:38:18Z</dcterms:created>
  <dcterms:modified xsi:type="dcterms:W3CDTF">2020-05-15T13:46:06Z</dcterms:modified>
  <cp:category/>
  <cp:contentStatus/>
</cp:coreProperties>
</file>